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25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<sst xmlns="http://schemas.openxmlformats.org/spreadsheetml/2006/main" count="35" uniqueCount="33">
  <si>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Kommune</t>
  </si>
  <si>
    <t xml:space="preserve">Felles Ansvar </t>
  </si>
  <si>
    <t>%</t>
  </si>
  <si>
    <t>Bodø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</si>
  <si>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</si>
  <si>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</si>
  <si>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</si>
  <si>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</si>
  <si>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</si>
  <si>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</si>
  <si>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</si>
  <si>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</si>
  <si>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Værøy</t>
  </si>
  <si>
    <t>Røst</t>
  </si>
  <si>
    <t>Sum</t>
  </si>
  <si>
    <t>Totalt pr kommune</t>
  </si>
  <si>
    <t>Salten Friluftsråd</t>
  </si>
  <si>
    <t>Sekretariatet</t>
  </si>
  <si>
    <t>Rødøy</t>
  </si>
  <si>
    <t>Salten Kultursamarbeid</t>
  </si>
  <si>
    <t>kontingent</t>
  </si>
  <si>
    <t>1804 Bodø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</si>
  <si>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</si>
  <si>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</si>
  <si>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</si>
  <si>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</si>
  <si>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</si>
  <si>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</si>
  <si>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</si>
  <si>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</si>
  <si>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 - Hábmer</t>
  </si>
  <si>
    <t>Per innbygger</t>
  </si>
  <si>
    <t>Innbyggere pr 1.1.2018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</si>
</sst>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&quot;kr&quot;\ #,##0"/>
    <numFmt numFmtId="177" formatCode="_ [$kr-414]\ * #,##0.00_ ;_ [$kr-414]\ * \-#,##0.00_ ;_ [$kr-414]\ * &quot;-&quot;??_ ;_ @_ "/>
    <numFmt numFmtId="178" formatCode="_ [$kr-414]\ * #,##0_ ;_ [$kr-414]\ * \-#,##0_ ;_ [$kr-414]\ * &quot;-&quot;_ ;_ @_ 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169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69" fontId="2" fillId="33" borderId="0" xfId="0" applyNumberFormat="1" applyFont="1" applyFill="1" applyBorder="1" applyAlignment="1">
      <alignment horizontal="center" wrapText="1"/>
    </xf>
    <xf numFmtId="10" fontId="1" fillId="33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177" fontId="1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8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center"/>
    </xf>
    <xf numFmtId="178" fontId="1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 horizontal="right"/>
    </xf>
    <xf numFmtId="178" fontId="1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75" fontId="1" fillId="0" borderId="12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righ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F30" sqref="F30"/>
    </sheetView>
  </sheetViews>
  <sheetFormatPr defaultColWidth="11.421875" defaultRowHeight="12.75"/>
  <cols>
    <col min="1" max="1" width="9.8515625" style="0" customWidth="1"/>
    <col min="2" max="3" width="14.00390625" style="1" bestFit="1" customWidth="1"/>
    <col min="4" max="4" width="17.00390625" style="0" bestFit="1" customWidth="1"/>
    <col min="5" max="5" width="14.00390625" style="0" bestFit="1" customWidth="1"/>
    <col min="6" max="6" width="13.8515625" style="2" bestFit="1" customWidth="1"/>
    <col min="7" max="7" width="8.421875" style="0" bestFit="1" customWidth="1"/>
    <col min="8" max="8" width="10.57421875" style="0" bestFit="1" customWidth="1"/>
  </cols>
  <sheetData>
    <row r="1" ht="12.75">
      <c r="I1" s="17"/>
    </row>
    <row r="2" spans="3:9" ht="15.75">
      <c r="C2" s="3">
        <v>2019</v>
      </c>
      <c r="I2" s="17"/>
    </row>
    <row r="3" ht="12.75">
      <c r="I3" s="17"/>
    </row>
    <row r="4" spans="1:9" ht="12.75">
      <c r="A4" s="32" t="s">
        <v>0</v>
      </c>
      <c r="B4" s="15" t="s">
        <v>17</v>
      </c>
      <c r="C4" s="15" t="s">
        <v>16</v>
      </c>
      <c r="D4" s="30" t="s">
        <v>19</v>
      </c>
      <c r="E4" s="4" t="s">
        <v>1</v>
      </c>
      <c r="F4" s="5" t="s">
        <v>15</v>
      </c>
      <c r="G4" s="34" t="s">
        <v>2</v>
      </c>
      <c r="H4" s="6" t="s">
        <v>31</v>
      </c>
      <c r="I4" s="28"/>
    </row>
    <row r="5" spans="1:9" ht="12.75">
      <c r="A5" s="33"/>
      <c r="B5" s="9"/>
      <c r="C5" s="9" t="s">
        <v>20</v>
      </c>
      <c r="D5" s="31"/>
      <c r="E5" s="10"/>
      <c r="F5" s="11"/>
      <c r="G5" s="35"/>
      <c r="H5" s="24"/>
      <c r="I5" s="29"/>
    </row>
    <row r="6" spans="1:9" ht="12.75">
      <c r="A6" s="13" t="s">
        <v>3</v>
      </c>
      <c r="B6" s="18">
        <v>1462370</v>
      </c>
      <c r="C6" s="18">
        <v>367332</v>
      </c>
      <c r="D6" s="19">
        <v>228718</v>
      </c>
      <c r="E6" s="19">
        <v>979266</v>
      </c>
      <c r="F6" s="20">
        <f aca="true" t="shared" si="0" ref="F6:F17">SUM(B6:E6)</f>
        <v>3037686</v>
      </c>
      <c r="G6" s="25">
        <f>F6/F18</f>
        <v>0.49820681131246464</v>
      </c>
      <c r="H6" s="26">
        <f aca="true" t="shared" si="1" ref="H6:H15">F6/C24</f>
        <v>58.91784010240894</v>
      </c>
      <c r="I6" s="17"/>
    </row>
    <row r="7" spans="1:9" ht="12.75">
      <c r="A7" s="13" t="s">
        <v>18</v>
      </c>
      <c r="B7" s="18">
        <v>48160</v>
      </c>
      <c r="C7" s="18">
        <v>35242</v>
      </c>
      <c r="D7" s="19">
        <v>49208</v>
      </c>
      <c r="E7" s="19">
        <f>(607200/D35)*C25</f>
        <v>23217.290678095822</v>
      </c>
      <c r="F7" s="20">
        <f t="shared" si="0"/>
        <v>155827.29067809583</v>
      </c>
      <c r="G7" s="25">
        <f>F7/F18</f>
        <v>0.025557025184365555</v>
      </c>
      <c r="H7" s="26">
        <f t="shared" si="1"/>
        <v>124.76164185596143</v>
      </c>
      <c r="I7" s="17"/>
    </row>
    <row r="8" spans="1:9" ht="12.75">
      <c r="A8" s="13" t="s">
        <v>4</v>
      </c>
      <c r="B8" s="18">
        <v>244680</v>
      </c>
      <c r="C8" s="18">
        <v>88800</v>
      </c>
      <c r="D8" s="19">
        <v>116212</v>
      </c>
      <c r="E8" s="19">
        <f>(607200/D35)*C26</f>
        <v>117963.91244451248</v>
      </c>
      <c r="F8" s="20">
        <f t="shared" si="0"/>
        <v>567655.9124445125</v>
      </c>
      <c r="G8" s="25">
        <f>F8/F18</f>
        <v>0.09310048571894797</v>
      </c>
      <c r="H8" s="26">
        <f t="shared" si="1"/>
        <v>89.45097895438268</v>
      </c>
      <c r="I8" s="17"/>
    </row>
    <row r="9" spans="1:9" ht="12.75">
      <c r="A9" s="13" t="s">
        <v>5</v>
      </c>
      <c r="B9" s="18">
        <v>77030</v>
      </c>
      <c r="C9" s="18">
        <v>46557</v>
      </c>
      <c r="D9" s="19">
        <v>59331</v>
      </c>
      <c r="E9" s="19">
        <f>(607200/D35)*C27</f>
        <v>37140.229603551204</v>
      </c>
      <c r="F9" s="20">
        <f t="shared" si="0"/>
        <v>220058.2296035512</v>
      </c>
      <c r="G9" s="25">
        <f>F9/F18</f>
        <v>0.036091455428194835</v>
      </c>
      <c r="H9" s="26">
        <f t="shared" si="1"/>
        <v>110.13925405583144</v>
      </c>
      <c r="I9" s="17"/>
    </row>
    <row r="10" spans="1:9" ht="12.75">
      <c r="A10" s="13" t="s">
        <v>6</v>
      </c>
      <c r="B10" s="18">
        <v>39670</v>
      </c>
      <c r="C10" s="18">
        <v>36618</v>
      </c>
      <c r="D10" s="19">
        <v>46368</v>
      </c>
      <c r="E10" s="19">
        <f>(607200/D35)*C28</f>
        <v>19127.775906934028</v>
      </c>
      <c r="F10" s="20">
        <f t="shared" si="0"/>
        <v>141783.77590693402</v>
      </c>
      <c r="G10" s="25">
        <f>F10/F18</f>
        <v>0.02325376714065728</v>
      </c>
      <c r="H10" s="26">
        <f t="shared" si="1"/>
        <v>137.7879260514422</v>
      </c>
      <c r="I10" s="17"/>
    </row>
    <row r="11" spans="1:9" ht="12.75">
      <c r="A11" s="13" t="s">
        <v>7</v>
      </c>
      <c r="B11" s="18">
        <v>180870</v>
      </c>
      <c r="C11" s="18">
        <v>71562</v>
      </c>
      <c r="D11" s="19">
        <v>93463</v>
      </c>
      <c r="E11" s="19">
        <f>(607200/D35)*C29</f>
        <v>87199.60814327262</v>
      </c>
      <c r="F11" s="20">
        <f t="shared" si="0"/>
        <v>433094.60814327264</v>
      </c>
      <c r="G11" s="25">
        <f>F11/F18</f>
        <v>0.07103126647049143</v>
      </c>
      <c r="H11" s="26">
        <f t="shared" si="1"/>
        <v>92.32458071696283</v>
      </c>
      <c r="I11" s="17"/>
    </row>
    <row r="12" spans="1:9" ht="12.75">
      <c r="A12" s="13" t="s">
        <v>8</v>
      </c>
      <c r="B12" s="18">
        <v>376880</v>
      </c>
      <c r="C12" s="18">
        <v>115821</v>
      </c>
      <c r="D12" s="19">
        <v>156458</v>
      </c>
      <c r="E12" s="19">
        <f>(607200/D35)*C30</f>
        <v>181704.57676412063</v>
      </c>
      <c r="F12" s="20">
        <f t="shared" si="0"/>
        <v>830863.5767641206</v>
      </c>
      <c r="G12" s="25">
        <f>F12/F18</f>
        <v>0.13626882212819946</v>
      </c>
      <c r="H12" s="26">
        <f t="shared" si="1"/>
        <v>84.99883138251873</v>
      </c>
      <c r="I12" s="17"/>
    </row>
    <row r="13" spans="1:9" ht="12.75">
      <c r="A13" s="13" t="s">
        <v>9</v>
      </c>
      <c r="B13" s="18">
        <v>76300</v>
      </c>
      <c r="C13" s="18">
        <v>48262</v>
      </c>
      <c r="D13" s="19">
        <v>58302</v>
      </c>
      <c r="E13" s="19">
        <f>(607200/D35)*C31</f>
        <v>36787.04423695087</v>
      </c>
      <c r="F13" s="20">
        <f t="shared" si="0"/>
        <v>219651.04423695087</v>
      </c>
      <c r="G13" s="25">
        <f>F13/F18</f>
        <v>0.036024673501719534</v>
      </c>
      <c r="H13" s="26">
        <f t="shared" si="1"/>
        <v>110.99092685040468</v>
      </c>
      <c r="I13" s="17"/>
    </row>
    <row r="14" spans="1:9" ht="12.75">
      <c r="A14" s="13" t="s">
        <v>10</v>
      </c>
      <c r="B14" s="18">
        <v>97700</v>
      </c>
      <c r="C14" s="18">
        <v>53232</v>
      </c>
      <c r="D14" s="19">
        <v>65753</v>
      </c>
      <c r="E14" s="19">
        <f>(607200/D35)*C32</f>
        <v>47103.77468238176</v>
      </c>
      <c r="F14" s="20">
        <f t="shared" si="0"/>
        <v>263788.7746823818</v>
      </c>
      <c r="G14" s="25">
        <f>F14/F18</f>
        <v>0.043263643541344175</v>
      </c>
      <c r="H14" s="26">
        <f t="shared" si="1"/>
        <v>104.0997532290378</v>
      </c>
      <c r="I14" s="17"/>
    </row>
    <row r="15" spans="1:9" ht="12.75">
      <c r="A15" s="13" t="s">
        <v>11</v>
      </c>
      <c r="B15" s="18">
        <v>69440</v>
      </c>
      <c r="C15" s="18">
        <v>43916</v>
      </c>
      <c r="D15" s="19">
        <v>56518</v>
      </c>
      <c r="E15" s="19">
        <f>(607200/D35)*C33</f>
        <v>33478.25501301087</v>
      </c>
      <c r="F15" s="20">
        <f t="shared" si="0"/>
        <v>203352.25501301087</v>
      </c>
      <c r="G15" s="25">
        <f>F15/F18</f>
        <v>0.033351530916372295</v>
      </c>
      <c r="H15" s="26">
        <f t="shared" si="1"/>
        <v>112.9107468145535</v>
      </c>
      <c r="I15" s="17"/>
    </row>
    <row r="16" spans="1:9" ht="12.75">
      <c r="A16" s="13" t="s">
        <v>12</v>
      </c>
      <c r="B16" s="18">
        <v>0</v>
      </c>
      <c r="C16" s="18">
        <v>0</v>
      </c>
      <c r="D16" s="19">
        <v>0</v>
      </c>
      <c r="E16" s="19">
        <f>(607200/D35)*C38</f>
        <v>13867.172814939539</v>
      </c>
      <c r="F16" s="20">
        <f t="shared" si="0"/>
        <v>13867.172814939539</v>
      </c>
      <c r="G16" s="25">
        <f>F16/F18</f>
        <v>0.002274336435711236</v>
      </c>
      <c r="H16" s="26">
        <v>0</v>
      </c>
      <c r="I16" s="17"/>
    </row>
    <row r="17" spans="1:9" ht="12.75">
      <c r="A17" s="13" t="s">
        <v>13</v>
      </c>
      <c r="B17" s="18">
        <v>0</v>
      </c>
      <c r="C17" s="18">
        <v>0</v>
      </c>
      <c r="D17" s="19">
        <v>0</v>
      </c>
      <c r="E17" s="19">
        <f>(607200/D35)*C39</f>
        <v>9610.359712230216</v>
      </c>
      <c r="F17" s="20">
        <f t="shared" si="0"/>
        <v>9610.359712230216</v>
      </c>
      <c r="G17" s="25">
        <f>F17/F18</f>
        <v>0.0015761822215317814</v>
      </c>
      <c r="H17" s="26">
        <v>0</v>
      </c>
      <c r="I17" s="17"/>
    </row>
    <row r="18" spans="1:9" ht="13.5" thickBot="1">
      <c r="A18" s="7" t="s">
        <v>14</v>
      </c>
      <c r="B18" s="21">
        <f aca="true" t="shared" si="2" ref="B18:G18">SUM(B6:B17)</f>
        <v>2673100</v>
      </c>
      <c r="C18" s="21">
        <f t="shared" si="2"/>
        <v>907342</v>
      </c>
      <c r="D18" s="21">
        <f t="shared" si="2"/>
        <v>930331</v>
      </c>
      <c r="E18" s="22">
        <f t="shared" si="2"/>
        <v>1586466</v>
      </c>
      <c r="F18" s="23">
        <f t="shared" si="2"/>
        <v>6097238.999999999</v>
      </c>
      <c r="G18" s="12">
        <f t="shared" si="2"/>
        <v>1.0000000000000002</v>
      </c>
      <c r="H18" s="14">
        <f>F18/C35</f>
        <v>73.49613066538089</v>
      </c>
      <c r="I18" s="17"/>
    </row>
    <row r="19" ht="12.75">
      <c r="I19" s="17"/>
    </row>
    <row r="20" ht="12.75">
      <c r="I20" s="27"/>
    </row>
    <row r="23" ht="12.75">
      <c r="A23" s="8" t="s">
        <v>32</v>
      </c>
    </row>
    <row r="24" spans="1:3" ht="12.75">
      <c r="A24" s="16" t="s">
        <v>21</v>
      </c>
      <c r="B24" s="16"/>
      <c r="C24" s="16">
        <v>51558</v>
      </c>
    </row>
    <row r="25" spans="1:3" ht="12.75">
      <c r="A25" s="16" t="s">
        <v>22</v>
      </c>
      <c r="B25" s="16"/>
      <c r="C25" s="16">
        <v>1249</v>
      </c>
    </row>
    <row r="26" spans="1:3" ht="12.75">
      <c r="A26" s="16" t="s">
        <v>23</v>
      </c>
      <c r="B26" s="16"/>
      <c r="C26" s="16">
        <v>6346</v>
      </c>
    </row>
    <row r="27" spans="1:3" ht="12.75">
      <c r="A27" s="16" t="s">
        <v>24</v>
      </c>
      <c r="B27" s="16"/>
      <c r="C27" s="16">
        <v>1998</v>
      </c>
    </row>
    <row r="28" spans="1:3" ht="12.75">
      <c r="A28" s="16" t="s">
        <v>25</v>
      </c>
      <c r="B28" s="16"/>
      <c r="C28" s="16">
        <v>1029</v>
      </c>
    </row>
    <row r="29" spans="1:3" ht="12.75">
      <c r="A29" s="16" t="s">
        <v>26</v>
      </c>
      <c r="B29" s="16"/>
      <c r="C29" s="16">
        <v>4691</v>
      </c>
    </row>
    <row r="30" spans="1:3" ht="12.75">
      <c r="A30" s="16" t="s">
        <v>27</v>
      </c>
      <c r="B30" s="16"/>
      <c r="C30" s="16">
        <v>9775</v>
      </c>
    </row>
    <row r="31" spans="1:3" ht="12.75">
      <c r="A31" s="16" t="s">
        <v>28</v>
      </c>
      <c r="B31" s="16"/>
      <c r="C31" s="16">
        <v>1979</v>
      </c>
    </row>
    <row r="32" spans="1:3" ht="12.75">
      <c r="A32" s="16" t="s">
        <v>29</v>
      </c>
      <c r="B32" s="16"/>
      <c r="C32" s="16">
        <v>2534</v>
      </c>
    </row>
    <row r="33" spans="1:3" ht="12.75">
      <c r="A33" s="16" t="s">
        <v>30</v>
      </c>
      <c r="B33" s="16"/>
      <c r="C33" s="16">
        <v>1801</v>
      </c>
    </row>
    <row r="35" spans="3:4" ht="12.75">
      <c r="C35" s="1">
        <f>SUM(C24:C33)</f>
        <v>82960</v>
      </c>
      <c r="D35">
        <f>C35-C24+C38+C39</f>
        <v>32665</v>
      </c>
    </row>
    <row r="38" spans="1:3" ht="12.75">
      <c r="A38" s="8" t="s">
        <v>12</v>
      </c>
      <c r="C38" s="1">
        <v>746</v>
      </c>
    </row>
    <row r="39" spans="1:3" ht="12.75">
      <c r="A39" s="8" t="s">
        <v>13</v>
      </c>
      <c r="C39" s="1">
        <v>517</v>
      </c>
    </row>
  </sheetData>
  <sheetProtection/>
  <mergeCells count="2">
    <mergeCell ref="A4:A5"/>
    <mergeCell ref="G4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Stordal</dc:creator>
  <cp:keywords/>
  <dc:description/>
  <cp:lastModifiedBy>Kjersti Bye Pedersen</cp:lastModifiedBy>
  <cp:lastPrinted>2018-08-20T08:43:24Z</cp:lastPrinted>
  <dcterms:created xsi:type="dcterms:W3CDTF">2008-10-08T08:55:59Z</dcterms:created>
  <dcterms:modified xsi:type="dcterms:W3CDTF">2018-09-03T08:12:27Z</dcterms:modified>
  <cp:category/>
  <cp:version/>
  <cp:contentType/>
  <cp:contentStatus/>
</cp:coreProperties>
</file>