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257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<sst xmlns="http://schemas.openxmlformats.org/spreadsheetml/2006/main" count="37" uniqueCount="34">
  <si>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Kommune</t>
  </si>
  <si>
    <t xml:space="preserve">Felles Ansvar </t>
  </si>
  <si>
    <t>%</t>
  </si>
  <si>
    <t>Bodø</t>
  </si>
  <si>
    <t>Meløy</t>
  </si>
  <si>
    <t>Gildeskål</t>
  </si>
  <si>
    <t>Beiarn</t>
  </si>
  <si>
    <t>Saltdal</t>
  </si>
  <si>
    <t>Fauske</t>
  </si>
  <si>
    <t>Sørfold</t>
  </si>
  <si>
    <t>Steigen</t>
  </si>
  <si>
    <t>Hamarøy</t>
  </si>
  <si>
    <t>Værøy</t>
  </si>
  <si>
    <t>Røst</t>
  </si>
  <si>
    <t>Sum</t>
  </si>
  <si>
    <t>Totalt pr kommune</t>
  </si>
  <si>
    <t>Salten Friluftsråd</t>
  </si>
  <si>
    <t>Sekretariatet</t>
  </si>
  <si>
    <t>Rødøy</t>
  </si>
  <si>
    <t>Salten Kultursamarbeid</t>
  </si>
  <si>
    <t>kontingent</t>
  </si>
  <si>
    <t>AFP</t>
  </si>
  <si>
    <t>1804 Bodø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</si>
  <si>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</si>
  <si>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</si>
  <si>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</si>
  <si>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</si>
  <si>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</si>
  <si>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</si>
  <si>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</si>
  <si>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</si>
  <si>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 - Hábmer</t>
  </si>
  <si>
    <t>Per innbygger</t>
  </si>
  <si>
    <t>Innbyggere pr 1.1.2017</t>
  </si>
</sst>
</file>

<file path=xl/styles.xml><?xml version="1.0" encoding="utf-8"?>
<styleSheet xmlns="http://schemas.openxmlformats.org/spreadsheetml/2006/main">
  <numFmts count="2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0.0\ %"/>
    <numFmt numFmtId="176" formatCode="&quot;kr&quot;\ #,##0"/>
    <numFmt numFmtId="177" formatCode="_ [$kr-414]\ * #,##0.00_ ;_ [$kr-414]\ * \-#,##0.00_ ;_ [$kr-414]\ * &quot;-&quot;??_ ;_ @_ "/>
    <numFmt numFmtId="178" formatCode="_ [$kr-414]\ * #,##0_ ;_ [$kr-414]\ * \-#,##0_ ;_ [$kr-414]\ * &quot;-&quot;_ ;_ @_ "/>
  </numFmts>
  <fonts count="42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1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0" fontId="40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center" wrapText="1"/>
    </xf>
    <xf numFmtId="169" fontId="2" fillId="33" borderId="0" xfId="0" applyNumberFormat="1" applyFont="1" applyFill="1" applyAlignment="1">
      <alignment horizontal="center" wrapText="1"/>
    </xf>
    <xf numFmtId="0" fontId="2" fillId="33" borderId="0" xfId="0" applyFont="1" applyFill="1" applyAlignment="1">
      <alignment horizontal="right"/>
    </xf>
    <xf numFmtId="0" fontId="1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169" fontId="2" fillId="33" borderId="0" xfId="0" applyNumberFormat="1" applyFont="1" applyFill="1" applyBorder="1" applyAlignment="1">
      <alignment horizontal="center" wrapText="1"/>
    </xf>
    <xf numFmtId="10" fontId="1" fillId="33" borderId="10" xfId="0" applyNumberFormat="1" applyFont="1" applyFill="1" applyBorder="1" applyAlignment="1">
      <alignment horizontal="right"/>
    </xf>
    <xf numFmtId="0" fontId="1" fillId="0" borderId="11" xfId="0" applyFont="1" applyBorder="1" applyAlignment="1">
      <alignment/>
    </xf>
    <xf numFmtId="177" fontId="1" fillId="33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8" fontId="1" fillId="0" borderId="11" xfId="0" applyNumberFormat="1" applyFont="1" applyBorder="1" applyAlignment="1">
      <alignment/>
    </xf>
    <xf numFmtId="178" fontId="1" fillId="0" borderId="11" xfId="0" applyNumberFormat="1" applyFont="1" applyBorder="1" applyAlignment="1">
      <alignment horizontal="right"/>
    </xf>
    <xf numFmtId="178" fontId="1" fillId="0" borderId="11" xfId="0" applyNumberFormat="1" applyFont="1" applyBorder="1" applyAlignment="1">
      <alignment horizontal="center"/>
    </xf>
    <xf numFmtId="178" fontId="1" fillId="33" borderId="10" xfId="0" applyNumberFormat="1" applyFont="1" applyFill="1" applyBorder="1" applyAlignment="1">
      <alignment/>
    </xf>
    <xf numFmtId="178" fontId="1" fillId="33" borderId="10" xfId="0" applyNumberFormat="1" applyFont="1" applyFill="1" applyBorder="1" applyAlignment="1">
      <alignment horizontal="right"/>
    </xf>
    <xf numFmtId="178" fontId="1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175" fontId="1" fillId="0" borderId="12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right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O25" sqref="O25:O26"/>
    </sheetView>
  </sheetViews>
  <sheetFormatPr defaultColWidth="11.421875" defaultRowHeight="12.75"/>
  <cols>
    <col min="1" max="1" width="9.8515625" style="0" customWidth="1"/>
    <col min="2" max="3" width="14.00390625" style="1" bestFit="1" customWidth="1"/>
    <col min="4" max="4" width="14.00390625" style="1" customWidth="1"/>
    <col min="5" max="5" width="17.00390625" style="0" bestFit="1" customWidth="1"/>
    <col min="6" max="6" width="14.00390625" style="0" bestFit="1" customWidth="1"/>
    <col min="7" max="7" width="13.8515625" style="2" bestFit="1" customWidth="1"/>
    <col min="8" max="8" width="8.421875" style="0" bestFit="1" customWidth="1"/>
    <col min="9" max="9" width="10.57421875" style="0" bestFit="1" customWidth="1"/>
  </cols>
  <sheetData>
    <row r="1" ht="12.75">
      <c r="J1" s="17"/>
    </row>
    <row r="2" spans="3:10" ht="15.75">
      <c r="C2" s="3">
        <v>2018</v>
      </c>
      <c r="D2" s="3"/>
      <c r="J2" s="17"/>
    </row>
    <row r="3" ht="12.75">
      <c r="J3" s="17"/>
    </row>
    <row r="4" spans="1:10" ht="12.75">
      <c r="A4" s="30" t="s">
        <v>0</v>
      </c>
      <c r="B4" s="15" t="s">
        <v>17</v>
      </c>
      <c r="C4" s="15" t="s">
        <v>16</v>
      </c>
      <c r="D4" s="15" t="s">
        <v>16</v>
      </c>
      <c r="E4" s="15" t="s">
        <v>19</v>
      </c>
      <c r="F4" s="4" t="s">
        <v>1</v>
      </c>
      <c r="G4" s="5" t="s">
        <v>15</v>
      </c>
      <c r="H4" s="32" t="s">
        <v>2</v>
      </c>
      <c r="I4" s="6" t="s">
        <v>32</v>
      </c>
      <c r="J4" s="28"/>
    </row>
    <row r="5" spans="1:10" ht="12.75">
      <c r="A5" s="31"/>
      <c r="B5" s="9"/>
      <c r="C5" s="9" t="s">
        <v>20</v>
      </c>
      <c r="D5" s="9" t="s">
        <v>21</v>
      </c>
      <c r="E5" s="9"/>
      <c r="F5" s="10"/>
      <c r="G5" s="11"/>
      <c r="H5" s="33"/>
      <c r="I5" s="24"/>
      <c r="J5" s="29"/>
    </row>
    <row r="6" spans="1:10" ht="12.75">
      <c r="A6" s="13" t="s">
        <v>3</v>
      </c>
      <c r="B6" s="18">
        <v>1422410</v>
      </c>
      <c r="C6" s="18">
        <v>358023</v>
      </c>
      <c r="D6" s="18">
        <v>75817</v>
      </c>
      <c r="E6" s="19">
        <v>228718</v>
      </c>
      <c r="F6" s="19">
        <v>974966</v>
      </c>
      <c r="G6" s="20">
        <f>SUM(B6:F6)</f>
        <v>3059934</v>
      </c>
      <c r="H6" s="25">
        <f>G6/G18</f>
        <v>0.49634658326133985</v>
      </c>
      <c r="I6" s="26">
        <f aca="true" t="shared" si="0" ref="I6:I15">G6/C24</f>
        <v>59.972835247540274</v>
      </c>
      <c r="J6" s="17"/>
    </row>
    <row r="7" spans="1:10" ht="12.75">
      <c r="A7" s="13" t="s">
        <v>18</v>
      </c>
      <c r="B7" s="18">
        <v>48370</v>
      </c>
      <c r="C7" s="18">
        <v>0</v>
      </c>
      <c r="D7" s="18">
        <v>0</v>
      </c>
      <c r="E7" s="19">
        <v>49208</v>
      </c>
      <c r="F7" s="19">
        <f>(604200/D35)*C25</f>
        <v>23346.184812442818</v>
      </c>
      <c r="G7" s="20">
        <f>SUM(B7:F7)</f>
        <v>120924.18481244282</v>
      </c>
      <c r="H7" s="25">
        <f>G7/G18</f>
        <v>0.019614902140150343</v>
      </c>
      <c r="I7" s="26">
        <f t="shared" si="0"/>
        <v>95.4413455504679</v>
      </c>
      <c r="J7" s="17"/>
    </row>
    <row r="8" spans="1:10" ht="12.75">
      <c r="A8" s="13" t="s">
        <v>4</v>
      </c>
      <c r="B8" s="18">
        <v>245670</v>
      </c>
      <c r="C8" s="18">
        <v>86549</v>
      </c>
      <c r="D8" s="18">
        <v>18328</v>
      </c>
      <c r="E8" s="19">
        <v>116212</v>
      </c>
      <c r="F8" s="19">
        <f>(604200/D35)*C26</f>
        <v>118573.55901189387</v>
      </c>
      <c r="G8" s="20">
        <f aca="true" t="shared" si="1" ref="G8:G17">SUM(B8:F8)</f>
        <v>585332.5590118938</v>
      </c>
      <c r="H8" s="25">
        <f>G8/G18</f>
        <v>0.09494577848318626</v>
      </c>
      <c r="I8" s="26">
        <f t="shared" si="0"/>
        <v>90.96077063121894</v>
      </c>
      <c r="J8" s="17"/>
    </row>
    <row r="9" spans="1:10" ht="12.75">
      <c r="A9" s="13" t="s">
        <v>5</v>
      </c>
      <c r="B9" s="18">
        <v>77270</v>
      </c>
      <c r="C9" s="18">
        <v>45377</v>
      </c>
      <c r="D9" s="18">
        <v>9609</v>
      </c>
      <c r="E9" s="19">
        <v>59331</v>
      </c>
      <c r="F9" s="19">
        <f>(604200/D35)*C27</f>
        <v>37294.931381518756</v>
      </c>
      <c r="G9" s="20">
        <f t="shared" si="1"/>
        <v>228881.93138151875</v>
      </c>
      <c r="H9" s="25">
        <f>G9/G18</f>
        <v>0.03712654083763678</v>
      </c>
      <c r="I9" s="26">
        <f t="shared" si="0"/>
        <v>113.08395819244997</v>
      </c>
      <c r="J9" s="17"/>
    </row>
    <row r="10" spans="1:10" ht="12.75">
      <c r="A10" s="13" t="s">
        <v>6</v>
      </c>
      <c r="B10" s="18">
        <v>39820</v>
      </c>
      <c r="C10" s="18">
        <v>35690</v>
      </c>
      <c r="D10" s="18">
        <v>7558</v>
      </c>
      <c r="E10" s="19">
        <v>46368</v>
      </c>
      <c r="F10" s="19">
        <f>(604200/D35)*C28</f>
        <v>19218.68252516011</v>
      </c>
      <c r="G10" s="20">
        <f t="shared" si="1"/>
        <v>148654.6825251601</v>
      </c>
      <c r="H10" s="25">
        <f>G10/G18</f>
        <v>0.02411301804455992</v>
      </c>
      <c r="I10" s="26">
        <f t="shared" si="0"/>
        <v>142.52606186496655</v>
      </c>
      <c r="J10" s="17"/>
    </row>
    <row r="11" spans="1:10" ht="12.75">
      <c r="A11" s="13" t="s">
        <v>7</v>
      </c>
      <c r="B11" s="18">
        <v>179510</v>
      </c>
      <c r="C11" s="18">
        <v>69748</v>
      </c>
      <c r="D11" s="18">
        <v>14770</v>
      </c>
      <c r="E11" s="19">
        <v>93463</v>
      </c>
      <c r="F11" s="19">
        <f>(604200/D35)*C29</f>
        <v>86640.69533394328</v>
      </c>
      <c r="G11" s="20">
        <f t="shared" si="1"/>
        <v>444131.6953339433</v>
      </c>
      <c r="H11" s="25">
        <f>G11/G18</f>
        <v>0.07204183145684485</v>
      </c>
      <c r="I11" s="26">
        <f t="shared" si="0"/>
        <v>94.45591138535588</v>
      </c>
      <c r="J11" s="17"/>
    </row>
    <row r="12" spans="1:10" ht="12.75">
      <c r="A12" s="13" t="s">
        <v>8</v>
      </c>
      <c r="B12" s="18">
        <v>371430</v>
      </c>
      <c r="C12" s="18">
        <v>112886</v>
      </c>
      <c r="D12" s="18">
        <v>23905</v>
      </c>
      <c r="E12" s="19">
        <v>156458</v>
      </c>
      <c r="F12" s="19">
        <f>(604200/D35)*C30</f>
        <v>179269.95425434585</v>
      </c>
      <c r="G12" s="20">
        <f t="shared" si="1"/>
        <v>843948.9542543459</v>
      </c>
      <c r="H12" s="25">
        <f>G12/G18</f>
        <v>0.13689549509601362</v>
      </c>
      <c r="I12" s="26">
        <f t="shared" si="0"/>
        <v>86.7457040039414</v>
      </c>
      <c r="J12" s="17"/>
    </row>
    <row r="13" spans="1:10" ht="12.75">
      <c r="A13" s="13" t="s">
        <v>9</v>
      </c>
      <c r="B13" s="18">
        <v>74750</v>
      </c>
      <c r="C13" s="18">
        <v>47039</v>
      </c>
      <c r="D13" s="18">
        <v>9961</v>
      </c>
      <c r="E13" s="19">
        <v>58302</v>
      </c>
      <c r="F13" s="19">
        <f>(604200/D35)*C31</f>
        <v>36078.792314730104</v>
      </c>
      <c r="G13" s="20">
        <f t="shared" si="1"/>
        <v>226130.79231473012</v>
      </c>
      <c r="H13" s="25">
        <f>G13/G18</f>
        <v>0.036680283344541396</v>
      </c>
      <c r="I13" s="26">
        <f t="shared" si="0"/>
        <v>115.49070087575593</v>
      </c>
      <c r="J13" s="17"/>
    </row>
    <row r="14" spans="1:10" ht="12.75">
      <c r="A14" s="13" t="s">
        <v>10</v>
      </c>
      <c r="B14" s="18">
        <v>97090</v>
      </c>
      <c r="C14" s="18">
        <v>51883</v>
      </c>
      <c r="D14" s="18">
        <v>10987</v>
      </c>
      <c r="E14" s="19">
        <v>65753</v>
      </c>
      <c r="F14" s="19">
        <f>(604200/D35)*C32</f>
        <v>46858.20677035682</v>
      </c>
      <c r="G14" s="20">
        <f t="shared" si="1"/>
        <v>272571.2067703568</v>
      </c>
      <c r="H14" s="25">
        <f>G14/G18</f>
        <v>0.04421330237053701</v>
      </c>
      <c r="I14" s="26">
        <f t="shared" si="0"/>
        <v>107.18490238708486</v>
      </c>
      <c r="J14" s="17"/>
    </row>
    <row r="15" spans="1:10" ht="12.75">
      <c r="A15" s="13" t="s">
        <v>11</v>
      </c>
      <c r="B15" s="18">
        <v>69100</v>
      </c>
      <c r="C15" s="18">
        <v>42803</v>
      </c>
      <c r="D15" s="18">
        <v>9064</v>
      </c>
      <c r="E15" s="19">
        <v>56518</v>
      </c>
      <c r="F15" s="19">
        <f>(604200/D35)*C33</f>
        <v>33351.69258920402</v>
      </c>
      <c r="G15" s="20">
        <f t="shared" si="1"/>
        <v>210836.69258920403</v>
      </c>
      <c r="H15" s="25">
        <f>G15/G18</f>
        <v>0.034199453972789236</v>
      </c>
      <c r="I15" s="26">
        <f t="shared" si="0"/>
        <v>116.48436054652156</v>
      </c>
      <c r="J15" s="17"/>
    </row>
    <row r="16" spans="1:10" ht="12.75">
      <c r="A16" s="13" t="s">
        <v>12</v>
      </c>
      <c r="B16" s="18">
        <v>0</v>
      </c>
      <c r="C16" s="18">
        <v>0</v>
      </c>
      <c r="D16" s="18">
        <v>0</v>
      </c>
      <c r="E16" s="19">
        <v>0</v>
      </c>
      <c r="F16" s="19">
        <f>(604200/D35)*C38</f>
        <v>13709.204025617566</v>
      </c>
      <c r="G16" s="20">
        <f t="shared" si="1"/>
        <v>13709.204025617566</v>
      </c>
      <c r="H16" s="25">
        <f>G16/G18</f>
        <v>0.0022237461910446055</v>
      </c>
      <c r="I16" s="26">
        <v>0</v>
      </c>
      <c r="J16" s="17"/>
    </row>
    <row r="17" spans="1:10" ht="12.75">
      <c r="A17" s="13" t="s">
        <v>13</v>
      </c>
      <c r="B17" s="18">
        <v>0</v>
      </c>
      <c r="C17" s="18">
        <v>0</v>
      </c>
      <c r="D17" s="18">
        <v>0</v>
      </c>
      <c r="E17" s="19">
        <v>0</v>
      </c>
      <c r="F17" s="19">
        <f>(604200/D35)*C39</f>
        <v>9858.096980786826</v>
      </c>
      <c r="G17" s="20">
        <f t="shared" si="1"/>
        <v>9858.096980786826</v>
      </c>
      <c r="H17" s="25">
        <f>G17/G18</f>
        <v>0.001599064801356</v>
      </c>
      <c r="I17" s="26">
        <v>0</v>
      </c>
      <c r="J17" s="17"/>
    </row>
    <row r="18" spans="1:10" ht="13.5" thickBot="1">
      <c r="A18" s="7" t="s">
        <v>14</v>
      </c>
      <c r="B18" s="21">
        <f aca="true" t="shared" si="2" ref="B18:H18">SUM(B6:B17)</f>
        <v>2625420</v>
      </c>
      <c r="C18" s="21">
        <f t="shared" si="2"/>
        <v>849998</v>
      </c>
      <c r="D18" s="21">
        <f>SUM(D6:D17)</f>
        <v>179999</v>
      </c>
      <c r="E18" s="21">
        <f t="shared" si="2"/>
        <v>930331</v>
      </c>
      <c r="F18" s="22">
        <f t="shared" si="2"/>
        <v>1579166</v>
      </c>
      <c r="G18" s="23">
        <f t="shared" si="2"/>
        <v>6164914.000000001</v>
      </c>
      <c r="H18" s="12">
        <f t="shared" si="2"/>
        <v>0.9999999999999999</v>
      </c>
      <c r="I18" s="14">
        <f>G18/C35</f>
        <v>74.69635176232538</v>
      </c>
      <c r="J18" s="17"/>
    </row>
    <row r="19" ht="12.75">
      <c r="J19" s="17"/>
    </row>
    <row r="20" ht="12.75">
      <c r="J20" s="27"/>
    </row>
    <row r="23" ht="12.75">
      <c r="A23" s="8" t="s">
        <v>33</v>
      </c>
    </row>
    <row r="24" spans="1:4" ht="12.75">
      <c r="A24" s="16" t="s">
        <v>22</v>
      </c>
      <c r="B24" s="16"/>
      <c r="C24" s="16">
        <v>51022</v>
      </c>
      <c r="D24" s="16"/>
    </row>
    <row r="25" spans="1:4" ht="12.75">
      <c r="A25" s="16" t="s">
        <v>23</v>
      </c>
      <c r="B25" s="16"/>
      <c r="C25" s="16">
        <v>1267</v>
      </c>
      <c r="D25" s="16"/>
    </row>
    <row r="26" spans="1:4" ht="12.75">
      <c r="A26" s="16" t="s">
        <v>24</v>
      </c>
      <c r="B26" s="16"/>
      <c r="C26" s="16">
        <v>6435</v>
      </c>
      <c r="D26" s="16"/>
    </row>
    <row r="27" spans="1:4" ht="12.75">
      <c r="A27" s="16" t="s">
        <v>25</v>
      </c>
      <c r="B27" s="16"/>
      <c r="C27" s="16">
        <v>2024</v>
      </c>
      <c r="D27" s="16"/>
    </row>
    <row r="28" spans="1:4" ht="12.75">
      <c r="A28" s="16" t="s">
        <v>26</v>
      </c>
      <c r="B28" s="16"/>
      <c r="C28" s="16">
        <v>1043</v>
      </c>
      <c r="D28" s="16"/>
    </row>
    <row r="29" spans="1:4" ht="12.75">
      <c r="A29" s="16" t="s">
        <v>27</v>
      </c>
      <c r="B29" s="16"/>
      <c r="C29" s="16">
        <v>4702</v>
      </c>
      <c r="D29" s="16"/>
    </row>
    <row r="30" spans="1:4" ht="12.75">
      <c r="A30" s="16" t="s">
        <v>28</v>
      </c>
      <c r="B30" s="16"/>
      <c r="C30" s="16">
        <v>9729</v>
      </c>
      <c r="D30" s="16"/>
    </row>
    <row r="31" spans="1:4" ht="12.75">
      <c r="A31" s="16" t="s">
        <v>29</v>
      </c>
      <c r="B31" s="16"/>
      <c r="C31" s="16">
        <v>1958</v>
      </c>
      <c r="D31" s="16"/>
    </row>
    <row r="32" spans="1:4" ht="12.75">
      <c r="A32" s="16" t="s">
        <v>30</v>
      </c>
      <c r="B32" s="16"/>
      <c r="C32" s="16">
        <v>2543</v>
      </c>
      <c r="D32" s="16"/>
    </row>
    <row r="33" spans="1:4" ht="12.75">
      <c r="A33" s="16" t="s">
        <v>31</v>
      </c>
      <c r="B33" s="16"/>
      <c r="C33" s="16">
        <v>1810</v>
      </c>
      <c r="D33" s="16"/>
    </row>
    <row r="35" spans="3:4" ht="12.75">
      <c r="C35" s="1">
        <f>SUM(C24:C33)</f>
        <v>82533</v>
      </c>
      <c r="D35" s="1">
        <f>C35-C24+C38+C39</f>
        <v>32790</v>
      </c>
    </row>
    <row r="38" spans="1:3" ht="12.75">
      <c r="A38" s="8" t="s">
        <v>12</v>
      </c>
      <c r="C38" s="1">
        <v>744</v>
      </c>
    </row>
    <row r="39" spans="1:3" ht="12.75">
      <c r="A39" s="8" t="s">
        <v>13</v>
      </c>
      <c r="C39" s="1">
        <v>535</v>
      </c>
    </row>
  </sheetData>
  <sheetProtection/>
  <mergeCells count="2">
    <mergeCell ref="A4:A5"/>
    <mergeCell ref="H4:H5"/>
  </mergeCells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 Stordal</dc:creator>
  <cp:keywords/>
  <dc:description/>
  <cp:lastModifiedBy>Kjersti Bye Pedersen</cp:lastModifiedBy>
  <cp:lastPrinted>2017-09-01T07:13:40Z</cp:lastPrinted>
  <dcterms:created xsi:type="dcterms:W3CDTF">2008-10-08T08:55:59Z</dcterms:created>
  <dcterms:modified xsi:type="dcterms:W3CDTF">2017-09-11T08:57:45Z</dcterms:modified>
  <cp:category/>
  <cp:version/>
  <cp:contentType/>
  <cp:contentStatus/>
</cp:coreProperties>
</file>